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NHO-2024\"/>
    </mc:Choice>
  </mc:AlternateContent>
  <xr:revisionPtr revIDLastSave="0" documentId="8_{0367C78A-7F6F-4351-8F87-395089048DF4}" xr6:coauthVersionLast="47" xr6:coauthVersionMax="47" xr10:uidLastSave="{00000000-0000-0000-0000-000000000000}"/>
  <bookViews>
    <workbookView xWindow="-120" yWindow="-120" windowWidth="29040" windowHeight="15720" xr2:uid="{21A2236F-9300-412D-A18E-6D4E7DC4915E}"/>
  </bookViews>
  <sheets>
    <sheet name="HGG" sheetId="1" r:id="rId1"/>
  </sheets>
  <definedNames>
    <definedName name="_xlnm._FilterDatabase" localSheetId="0" hidden="1">HGG!$F$50:$K$51</definedName>
    <definedName name="_xlnm.Print_Area" localSheetId="0">HGG!$A$1:$V$93</definedName>
    <definedName name="_xlnm.Print_Titles" localSheetId="0">HGG!$49:$50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F81" i="1" s="1"/>
  <c r="F73" i="1"/>
  <c r="U38" i="1"/>
  <c r="T38" i="1"/>
  <c r="S38" i="1"/>
  <c r="R38" i="1"/>
  <c r="Q38" i="1"/>
  <c r="P38" i="1"/>
  <c r="O38" i="1"/>
  <c r="N38" i="1"/>
  <c r="M38" i="1"/>
  <c r="L38" i="1"/>
  <c r="J38" i="1"/>
  <c r="I38" i="1"/>
  <c r="H38" i="1"/>
  <c r="G38" i="1"/>
  <c r="F38" i="1"/>
  <c r="E38" i="1"/>
  <c r="D38" i="1"/>
  <c r="C38" i="1"/>
  <c r="B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38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71" authorId="0" shapeId="0" xr:uid="{C620AF2A-9357-4A1F-A6A2-3F417892F4DB}">
      <text>
        <r>
          <rPr>
            <sz val="10"/>
            <rFont val="Arial"/>
            <family val="2"/>
          </rPr>
          <t>R$ 114.324,13</t>
        </r>
        <r>
          <rPr>
            <sz val="9"/>
            <color rgb="FF000000"/>
            <rFont val="Segoe UI"/>
            <family val="2"/>
            <charset val="1"/>
          </rPr>
          <t xml:space="preserve">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SUPECC.. Despacho nº 734/2024/SES/SUPECC (v.57266155), Processo 202300010061682.valor total de R$ 247.199,72.
</t>
        </r>
      </text>
    </comment>
    <comment ref="F72" authorId="0" shapeId="0" xr:uid="{88D3FB55-A73E-4193-AFC4-CE5489839985}">
      <text>
        <r>
          <rPr>
            <sz val="10"/>
            <rFont val="Arial"/>
            <family val="2"/>
          </rPr>
          <t xml:space="preserve">R$ 132.875,59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SUPECC, Despacho nº 734/2024/SES/SUPECC (v.57266155),  Processo 202300010061682.valor total de R$ 247.199,72
</t>
        </r>
      </text>
    </comment>
    <comment ref="F73" authorId="0" shapeId="0" xr:uid="{ED9D71AF-7341-438B-B871-4996DC1C343E}">
      <text>
        <r>
          <rPr>
            <sz val="10"/>
            <rFont val="Arial"/>
            <family val="2"/>
          </rPr>
          <t xml:space="preserve">R$ 4.029.066,28 - Número do DARE: 12100002413801581 - Guia de recolhimento para devolução de recursos financeiros de custeio referente aos bloqueios de leitos em razão dareforma estrutural do Hospital Estadual Dr. Alberto Rassi-HGG, Contrato de Gestão 024/2012 - SES, OP.2024.2850.184.00003.001, solicitado no Processo nº 202200010019885, Ofício 810/2024 - IDTECH (59993313) E DESPACHO Nº 1354/2024/SES/SUPECC-03082 (60028890)(VALOR TOTAL A SER DEVOLVIDO R$4.309.347,23).
</t>
        </r>
        <r>
          <rPr>
            <sz val="9"/>
            <color rgb="FF000000"/>
            <rFont val="Segoe UI"/>
            <family val="2"/>
            <charset val="1"/>
          </rPr>
          <t xml:space="preserve">.
R$ 280.280,95 - Número do DARE: 12100002413801585 - Guia de recolhimento para devolução de recursos financeiros de custeio referente aos bloqueios de leitos em razão dareforma estrutural do Hospital Estadual Dr. Alberto Rassi-HGG, Contrato de Gestão 024/2012 - SES, OP 2024.2850.061.00035.007,  solicitado no Processo nº 202200010019885, Ofício 810/2024 - IDTECH (59993313) E DESPACHO Nº 1354/2024/SES/SUPECC-03082 (60028890)(VALOR TOTAL A SER DEVOLVIDO R$4.309.347,23).
</t>
        </r>
      </text>
    </comment>
    <comment ref="F74" authorId="0" shapeId="0" xr:uid="{2735EDF6-D4A4-406B-AB78-9FBC0E561D91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75" authorId="0" shapeId="0" xr:uid="{E9BC3712-D4CB-43DC-9466-81B60024A657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76" authorId="0" shapeId="0" xr:uid="{26C960D1-6750-4210-9F46-959547B96ED4}">
      <text>
        <r>
          <rPr>
            <sz val="10"/>
            <rFont val="Arial"/>
            <family val="2"/>
          </rPr>
          <t xml:space="preserve">
R$ R$ 57.699,66-  DIferença entre o valor da folha  pactuado no contrato e o executado no mês de março/24 
</t>
        </r>
      </text>
    </comment>
    <comment ref="F77" authorId="0" shapeId="0" xr:uid="{F89D953E-ACB5-4386-ABA6-371BA13649CA}">
      <text>
        <r>
          <rPr>
            <sz val="10"/>
            <rFont val="Arial"/>
            <family val="2"/>
          </rPr>
          <t xml:space="preserve"> R$  120.510,72 -DIferença entre o valor da folha  pactuado no contrato e o executado no mês de /24
</t>
        </r>
      </text>
    </comment>
    <comment ref="F78" authorId="0" shapeId="0" xr:uid="{ED40C723-7DA4-4361-A09B-774FBCE384B7}">
      <text>
        <r>
          <rPr>
            <sz val="10"/>
            <rFont val="Arial"/>
            <family val="2"/>
          </rPr>
          <t xml:space="preserve"> R$  176.797,38-DIferença entre o valor da folha  pactuado no contrato e o executado no mês de /24
</t>
        </r>
      </text>
    </comment>
    <comment ref="F79" authorId="0" shapeId="0" xr:uid="{BF32B8E8-2F89-4B7B-9741-274F0C1499AE}">
      <text>
        <r>
          <rPr>
            <sz val="10"/>
            <rFont val="Arial"/>
            <family val="2"/>
          </rPr>
          <t xml:space="preserve"> R$153.649,92  -DIferença entre o valor da folha  pactuado no contrato e o executado no mês de /24
</t>
        </r>
      </text>
    </comment>
  </commentList>
</comments>
</file>

<file path=xl/sharedStrings.xml><?xml version="1.0" encoding="utf-8"?>
<sst xmlns="http://schemas.openxmlformats.org/spreadsheetml/2006/main" count="172" uniqueCount="78">
  <si>
    <t>Relatório Resumido da Execução Orçamentária e Financeira por Contrato de Gestão</t>
  </si>
  <si>
    <t>Mês/Ano: Janeiro a Junho/2024</t>
  </si>
  <si>
    <t>Órgão Contratante: SECRETARIA DE ESTADO DA SAÚDE – SES/GO.</t>
  </si>
  <si>
    <t>CNPJ: 02.529.964/0001-57</t>
  </si>
  <si>
    <t>Organização Social Contratada : INSTITUTO DE DESENVOLVIMENTO TECNOLÓGICO E HUMANO - IDTECH</t>
  </si>
  <si>
    <t>07.966.540/0004-16</t>
  </si>
  <si>
    <t>Unidade Gerida: HOSPITAL ESTADUAL Dr. ALBERTO RASSI - HGG</t>
  </si>
  <si>
    <t xml:space="preserve">Contrato de Gestão nº: 024/2012 - SES  </t>
  </si>
  <si>
    <t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</si>
  <si>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>Previsão de Repasse Mensal do Contrato de Gestão/ADITIVO - Custeio : R$  15.280.646,52  Processo nº 201100010013921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</si>
  <si>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</si>
  <si>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</si>
  <si>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</si>
  <si>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</si>
  <si>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</si>
  <si>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</si>
  <si>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</si>
  <si>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</si>
  <si>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</si>
  <si>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</si>
  <si>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</si>
  <si>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</si>
  <si>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</si>
  <si>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</si>
  <si>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</si>
  <si>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</si>
  <si>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</si>
  <si>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</si>
  <si>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</si>
  <si>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</si>
  <si>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</si>
  <si>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</si>
  <si>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</si>
  <si>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</si>
  <si>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</si>
  <si>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</si>
  <si>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</si>
  <si>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</si>
  <si>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</si>
  <si>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</si>
  <si>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</si>
  <si>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</si>
  <si>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</si>
  <si>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</si>
  <si>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</si>
  <si>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</si>
  <si>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</si>
  <si>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</si>
  <si>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</si>
  <si>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</si>
  <si>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</si>
  <si>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</si>
  <si>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</si>
  <si>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</si>
  <si>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</si>
  <si>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</si>
  <si>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</si>
  <si>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</si>
  <si>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</si>
  <si>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</si>
  <si>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</si>
  <si>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</si>
  <si>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</si>
  <si>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</si>
  <si>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</si>
  <si>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</si>
  <si>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</si>
  <si>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13/03 a 12/09/23</t>
  </si>
  <si>
    <t>SES/COMACG-20549 E SES/SUPECC-03082.</t>
  </si>
  <si>
    <t>Outras Glosas- Devolução de valores .</t>
  </si>
  <si>
    <t xml:space="preserve"> SES/GMAE-14421 E SES/SUPECC-03082.</t>
  </si>
  <si>
    <t>Outras Glosas- Diferença do ajuste de folha - valor da folha menor que o previsto no Contrato.</t>
  </si>
  <si>
    <t>*Outras Glosas- Diferença do ajuste de folha - valor da folha menor que o previsto no Contrato.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</si>
  <si>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</si>
  <si>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</si>
  <si>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</si>
  <si>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Custeio: Referências: novembro/23 Ordem de Pagamento 2023.2850.098.00125.012........R$ 5.418,46 e 2023.2850.098.00125.012........R$ 8.266,67 , Repasse Ressarcimento Transplante: Referência setembro/23 Ordem de Pagamento 2023.2850.046.00044.001........R$ 42.309,12, outubro/23 Ordem de Pagamento 2023.2850.046.00046.001......R$ 34.092,84 e  novembro/23  Ordem de Pagamento 2023.2850.046.00045.002........R$ 886.619,77, 2023.2850.046.00043.001..............R$ 6.802,90.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</si>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</sst>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16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wrapText="1"/>
    </xf>
    <xf numFmtId="164" fontId="5" fillId="5" borderId="12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6" fillId="4" borderId="13" xfId="1" applyNumberFormat="1" applyFont="1" applyFill="1" applyBorder="1" applyAlignment="1">
      <alignment horizontal="right" vertical="center"/>
    </xf>
    <xf numFmtId="164" fontId="3" fillId="0" borderId="13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4" fontId="6" fillId="4" borderId="13" xfId="2" applyNumberFormat="1" applyFont="1" applyFill="1" applyBorder="1" applyAlignment="1" applyProtection="1">
      <alignment horizontal="right" vertical="center" wrapText="1"/>
    </xf>
    <xf numFmtId="0" fontId="5" fillId="6" borderId="13" xfId="0" applyFont="1" applyFill="1" applyBorder="1" applyAlignment="1">
      <alignment vertical="center" wrapText="1"/>
    </xf>
    <xf numFmtId="4" fontId="5" fillId="6" borderId="13" xfId="0" applyNumberFormat="1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65" xfId="1" xr:uid="{AF53CCD1-8DE5-4096-83F1-A9C3B96CBE3A}"/>
    <cellStyle name="Vírgula 44" xfId="2" xr:uid="{A1FA8CD6-FE80-4293-A0E5-1A668F526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A0DB-39FB-42B3-9796-4F93729FFB60}">
  <sheetPr>
    <tabColor rgb="FFD4EA6B"/>
    <pageSetUpPr fitToPage="1"/>
  </sheetPr>
  <dimension ref="A1:V129"/>
  <sheetViews>
    <sheetView tabSelected="1" zoomScaleNormal="100" workbookViewId="0">
      <selection activeCell="G30" sqref="G30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" style="57" customWidth="1"/>
    <col min="4" max="7" width="16" customWidth="1"/>
    <col min="8" max="8" width="17" customWidth="1"/>
    <col min="9" max="10" width="16" customWidth="1"/>
    <col min="11" max="11" width="17" customWidth="1"/>
    <col min="12" max="22" width="16.28515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6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7.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1.75" customHeight="1" thickBot="1" x14ac:dyDescent="0.3">
      <c r="A20" s="12"/>
      <c r="B20" s="15" t="s">
        <v>14</v>
      </c>
      <c r="C20" s="16" t="s">
        <v>15</v>
      </c>
      <c r="D20" s="16" t="s">
        <v>16</v>
      </c>
      <c r="E20" s="16"/>
      <c r="F20" s="16"/>
      <c r="G20" s="16" t="s">
        <v>17</v>
      </c>
      <c r="H20" s="16"/>
      <c r="I20" s="16"/>
      <c r="J20" s="17" t="s">
        <v>18</v>
      </c>
      <c r="K20" s="16" t="s">
        <v>19</v>
      </c>
      <c r="L20" s="16"/>
      <c r="M20" s="16"/>
      <c r="N20" s="16"/>
      <c r="O20" s="16" t="s">
        <v>20</v>
      </c>
      <c r="P20" s="16"/>
      <c r="Q20" s="17" t="s">
        <v>21</v>
      </c>
      <c r="R20" s="16" t="s">
        <v>22</v>
      </c>
      <c r="S20" s="16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8" t="s">
        <v>25</v>
      </c>
      <c r="E21" s="18" t="s">
        <v>26</v>
      </c>
      <c r="F21" s="18" t="s">
        <v>27</v>
      </c>
      <c r="G21" s="18" t="s">
        <v>25</v>
      </c>
      <c r="H21" s="18" t="s">
        <v>26</v>
      </c>
      <c r="I21" s="18" t="s">
        <v>27</v>
      </c>
      <c r="J21" s="18" t="s">
        <v>25</v>
      </c>
      <c r="K21" s="18" t="s">
        <v>28</v>
      </c>
      <c r="L21" s="18" t="s">
        <v>25</v>
      </c>
      <c r="M21" s="18" t="s">
        <v>26</v>
      </c>
      <c r="N21" s="18" t="s">
        <v>27</v>
      </c>
      <c r="O21" s="18" t="s">
        <v>25</v>
      </c>
      <c r="P21" s="18" t="s">
        <v>26</v>
      </c>
      <c r="Q21" s="18"/>
      <c r="R21" s="18" t="s">
        <v>25</v>
      </c>
      <c r="S21" s="18" t="s">
        <v>26</v>
      </c>
      <c r="T21" s="18" t="s">
        <v>25</v>
      </c>
      <c r="U21" s="18" t="s">
        <v>29</v>
      </c>
      <c r="V21" s="16"/>
    </row>
    <row r="22" spans="1:22" ht="15.75" thickBot="1" x14ac:dyDescent="0.3">
      <c r="A22" s="19" t="s">
        <v>30</v>
      </c>
      <c r="B22" s="20">
        <v>20050192.370000001</v>
      </c>
      <c r="C22" s="21">
        <v>16688608.32</v>
      </c>
      <c r="D22" s="21">
        <v>39594588.310000002</v>
      </c>
      <c r="E22" s="21"/>
      <c r="F22" s="21"/>
      <c r="G22" s="21">
        <v>31850384.739999998</v>
      </c>
      <c r="H22" s="21"/>
      <c r="I22" s="21"/>
      <c r="J22" s="21">
        <v>4000000</v>
      </c>
      <c r="K22" s="19" t="s">
        <v>30</v>
      </c>
      <c r="L22" s="22">
        <v>16050192.369999999</v>
      </c>
      <c r="M22" s="23"/>
      <c r="N22" s="23"/>
      <c r="O22" s="24"/>
      <c r="P22" s="24"/>
      <c r="Q22" s="24"/>
      <c r="R22" s="22">
        <v>975243.09</v>
      </c>
      <c r="S22" s="24"/>
      <c r="T22" s="24"/>
      <c r="U22" s="24"/>
      <c r="V22" s="23">
        <f t="shared" ref="V22:V37" si="0">L22+M22+N22+R22+S22+T22+U22</f>
        <v>17025435.460000001</v>
      </c>
    </row>
    <row r="23" spans="1:22" ht="15.75" thickBot="1" x14ac:dyDescent="0.3">
      <c r="A23" s="19" t="s">
        <v>31</v>
      </c>
      <c r="B23" s="25">
        <v>20050192.370000001</v>
      </c>
      <c r="C23" s="21">
        <v>16688608.32</v>
      </c>
      <c r="D23" s="21"/>
      <c r="E23" s="21"/>
      <c r="F23" s="21">
        <v>1140388.1299999999</v>
      </c>
      <c r="G23" s="21">
        <v>4962773.51</v>
      </c>
      <c r="H23" s="21"/>
      <c r="I23" s="21">
        <v>1140388.1299999999</v>
      </c>
      <c r="J23" s="21">
        <v>3983235.58</v>
      </c>
      <c r="K23" s="19" t="s">
        <v>31</v>
      </c>
      <c r="L23" s="22">
        <v>16050192.369999999</v>
      </c>
      <c r="M23" s="23"/>
      <c r="N23" s="22">
        <v>1140388.1299999999</v>
      </c>
      <c r="O23" s="24"/>
      <c r="P23" s="24"/>
      <c r="Q23" s="24"/>
      <c r="R23" s="22"/>
      <c r="S23" s="24"/>
      <c r="T23" s="24"/>
      <c r="U23" s="24"/>
      <c r="V23" s="23">
        <f t="shared" si="0"/>
        <v>17190580.5</v>
      </c>
    </row>
    <row r="24" spans="1:22" ht="15.75" thickBot="1" x14ac:dyDescent="0.3">
      <c r="A24" s="19" t="s">
        <v>32</v>
      </c>
      <c r="B24" s="25">
        <v>18073942.175999999</v>
      </c>
      <c r="C24" s="21">
        <v>14712358.126</v>
      </c>
      <c r="D24" s="21">
        <v>91662735.260000005</v>
      </c>
      <c r="E24" s="21"/>
      <c r="F24" s="21">
        <v>925606.45</v>
      </c>
      <c r="G24" s="21">
        <v>9164994.0999999996</v>
      </c>
      <c r="H24" s="21"/>
      <c r="I24" s="21"/>
      <c r="J24" s="21">
        <v>8441485.8200000003</v>
      </c>
      <c r="K24" s="19" t="s">
        <v>32</v>
      </c>
      <c r="L24" s="22">
        <v>9428420.3800000008</v>
      </c>
      <c r="M24" s="23"/>
      <c r="N24" s="23"/>
      <c r="O24" s="24"/>
      <c r="P24" s="24"/>
      <c r="Q24" s="24"/>
      <c r="R24" s="22">
        <v>8266.67</v>
      </c>
      <c r="S24" s="24"/>
      <c r="T24" s="24"/>
      <c r="U24" s="24"/>
      <c r="V24" s="23">
        <f t="shared" si="0"/>
        <v>9436687.0500000007</v>
      </c>
    </row>
    <row r="25" spans="1:22" ht="15.75" thickBot="1" x14ac:dyDescent="0.3">
      <c r="A25" s="19" t="s">
        <v>33</v>
      </c>
      <c r="B25" s="25">
        <v>17413441.16</v>
      </c>
      <c r="C25" s="26">
        <v>14051857.109999999</v>
      </c>
      <c r="D25" s="21">
        <v>48395115.859999999</v>
      </c>
      <c r="E25" s="21"/>
      <c r="F25" s="21">
        <v>946145.11</v>
      </c>
      <c r="G25" s="21">
        <v>26843646.739999998</v>
      </c>
      <c r="H25" s="21"/>
      <c r="I25" s="21">
        <v>1871751.56</v>
      </c>
      <c r="J25" s="21">
        <v>3830895.94</v>
      </c>
      <c r="K25" s="19" t="s">
        <v>30</v>
      </c>
      <c r="L25" s="22"/>
      <c r="M25" s="23"/>
      <c r="N25" s="22">
        <v>925606.45</v>
      </c>
      <c r="O25" s="24"/>
      <c r="P25" s="24"/>
      <c r="Q25" s="24"/>
      <c r="R25" s="22"/>
      <c r="S25" s="24"/>
      <c r="T25" s="24"/>
      <c r="U25" s="24"/>
      <c r="V25" s="23">
        <f t="shared" si="0"/>
        <v>925606.45</v>
      </c>
    </row>
    <row r="26" spans="1:22" ht="15.75" thickBot="1" x14ac:dyDescent="0.3">
      <c r="A26" s="19" t="s">
        <v>33</v>
      </c>
      <c r="B26" s="25"/>
      <c r="C26" s="26"/>
      <c r="D26" s="21"/>
      <c r="E26" s="21"/>
      <c r="F26" s="21"/>
      <c r="G26" s="21"/>
      <c r="H26" s="21"/>
      <c r="I26" s="21"/>
      <c r="J26" s="21"/>
      <c r="K26" s="19" t="s">
        <v>31</v>
      </c>
      <c r="L26" s="22">
        <v>16764.419999999998</v>
      </c>
      <c r="M26" s="23"/>
      <c r="N26" s="22">
        <v>793064.14</v>
      </c>
      <c r="O26" s="24"/>
      <c r="P26" s="24"/>
      <c r="Q26" s="24"/>
      <c r="R26" s="22"/>
      <c r="S26" s="24"/>
      <c r="T26" s="24"/>
      <c r="U26" s="24"/>
      <c r="V26" s="23">
        <f t="shared" si="0"/>
        <v>809828.56</v>
      </c>
    </row>
    <row r="27" spans="1:22" ht="15.75" thickBot="1" x14ac:dyDescent="0.3">
      <c r="A27" s="19" t="s">
        <v>33</v>
      </c>
      <c r="B27" s="25"/>
      <c r="C27" s="26"/>
      <c r="D27" s="21"/>
      <c r="E27" s="21"/>
      <c r="F27" s="21"/>
      <c r="G27" s="21"/>
      <c r="H27" s="21"/>
      <c r="I27" s="21"/>
      <c r="J27" s="21"/>
      <c r="K27" s="19" t="s">
        <v>33</v>
      </c>
      <c r="L27" s="22">
        <v>13323441.16</v>
      </c>
      <c r="M27" s="23"/>
      <c r="N27" s="22"/>
      <c r="O27" s="24"/>
      <c r="P27" s="24"/>
      <c r="Q27" s="24"/>
      <c r="R27" s="22"/>
      <c r="S27" s="24"/>
      <c r="T27" s="24"/>
      <c r="U27" s="24"/>
      <c r="V27" s="23">
        <f t="shared" si="0"/>
        <v>13323441.16</v>
      </c>
    </row>
    <row r="28" spans="1:22" ht="15.75" thickBot="1" x14ac:dyDescent="0.3">
      <c r="A28" s="19" t="s">
        <v>34</v>
      </c>
      <c r="B28" s="25">
        <v>17413441.16</v>
      </c>
      <c r="C28" s="26">
        <v>14051857.109999999</v>
      </c>
      <c r="D28" s="21"/>
      <c r="E28" s="21"/>
      <c r="F28" s="21">
        <v>830069.39</v>
      </c>
      <c r="G28" s="21">
        <v>15470077.85</v>
      </c>
      <c r="H28" s="21"/>
      <c r="I28" s="21">
        <v>830069.39</v>
      </c>
      <c r="J28" s="21">
        <v>3838412.96</v>
      </c>
      <c r="K28" s="19" t="s">
        <v>31</v>
      </c>
      <c r="L28" s="22"/>
      <c r="M28" s="22"/>
      <c r="N28" s="22">
        <v>153080.97</v>
      </c>
      <c r="O28" s="24"/>
      <c r="P28" s="24"/>
      <c r="Q28" s="24"/>
      <c r="R28" s="24"/>
      <c r="S28" s="24"/>
      <c r="T28" s="24"/>
      <c r="U28" s="24"/>
      <c r="V28" s="23">
        <f t="shared" si="0"/>
        <v>153080.97</v>
      </c>
    </row>
    <row r="29" spans="1:22" ht="15.75" thickBot="1" x14ac:dyDescent="0.3">
      <c r="A29" s="19" t="s">
        <v>34</v>
      </c>
      <c r="B29" s="25"/>
      <c r="C29" s="26"/>
      <c r="D29" s="21"/>
      <c r="E29" s="21"/>
      <c r="F29" s="21"/>
      <c r="G29" s="21"/>
      <c r="H29" s="21"/>
      <c r="I29" s="21"/>
      <c r="J29" s="21"/>
      <c r="K29" s="19" t="s">
        <v>32</v>
      </c>
      <c r="L29" s="22">
        <v>204035.98</v>
      </c>
      <c r="M29" s="22"/>
      <c r="N29" s="22">
        <v>830069.39</v>
      </c>
      <c r="O29" s="24"/>
      <c r="P29" s="24"/>
      <c r="Q29" s="24"/>
      <c r="R29" s="24"/>
      <c r="S29" s="24"/>
      <c r="T29" s="24"/>
      <c r="U29" s="24"/>
      <c r="V29" s="23">
        <f t="shared" si="0"/>
        <v>1034105.37</v>
      </c>
    </row>
    <row r="30" spans="1:22" ht="15.75" thickBot="1" x14ac:dyDescent="0.3">
      <c r="A30" s="19" t="s">
        <v>34</v>
      </c>
      <c r="B30" s="25"/>
      <c r="C30" s="26"/>
      <c r="D30" s="21"/>
      <c r="E30" s="21"/>
      <c r="F30" s="21"/>
      <c r="G30" s="21"/>
      <c r="H30" s="21"/>
      <c r="I30" s="21"/>
      <c r="J30" s="21"/>
      <c r="K30" s="19" t="s">
        <v>34</v>
      </c>
      <c r="L30" s="22">
        <v>13223441.16</v>
      </c>
      <c r="M30" s="22"/>
      <c r="N30" s="22"/>
      <c r="O30" s="24"/>
      <c r="P30" s="24"/>
      <c r="Q30" s="24"/>
      <c r="R30" s="24"/>
      <c r="S30" s="24"/>
      <c r="T30" s="24"/>
      <c r="U30" s="24"/>
      <c r="V30" s="23">
        <f t="shared" si="0"/>
        <v>13223441.16</v>
      </c>
    </row>
    <row r="31" spans="1:22" ht="15.75" thickBot="1" x14ac:dyDescent="0.3">
      <c r="A31" s="19" t="s">
        <v>35</v>
      </c>
      <c r="B31" s="25">
        <v>19456041.870000001</v>
      </c>
      <c r="C31" s="26">
        <v>16094457.82</v>
      </c>
      <c r="D31" s="21">
        <v>4140312.7</v>
      </c>
      <c r="E31" s="21">
        <v>879999.9</v>
      </c>
      <c r="F31" s="21"/>
      <c r="G31" s="21"/>
      <c r="H31" s="21">
        <v>879999.9</v>
      </c>
      <c r="I31" s="21"/>
      <c r="J31" s="21">
        <v>4050000</v>
      </c>
      <c r="K31" s="19" t="s">
        <v>35</v>
      </c>
      <c r="L31" s="22">
        <v>15226041.869999999</v>
      </c>
      <c r="M31" s="22">
        <v>879999.9</v>
      </c>
      <c r="N31" s="22"/>
      <c r="O31" s="24"/>
      <c r="P31" s="24"/>
      <c r="Q31" s="24"/>
      <c r="R31" s="24"/>
      <c r="S31" s="24"/>
      <c r="T31" s="24"/>
      <c r="U31" s="24"/>
      <c r="V31" s="23">
        <f t="shared" si="0"/>
        <v>16106041.77</v>
      </c>
    </row>
    <row r="32" spans="1:22" ht="15.75" thickBot="1" x14ac:dyDescent="0.3">
      <c r="A32" s="19" t="s">
        <v>36</v>
      </c>
      <c r="B32" s="25">
        <v>19456041.870000001</v>
      </c>
      <c r="C32" s="26">
        <v>16094457.82</v>
      </c>
      <c r="D32" s="21"/>
      <c r="E32" s="21"/>
      <c r="F32" s="21"/>
      <c r="G32" s="21"/>
      <c r="H32" s="21"/>
      <c r="I32" s="21"/>
      <c r="J32" s="21"/>
      <c r="K32" s="19"/>
      <c r="L32" s="22"/>
      <c r="M32" s="22"/>
      <c r="N32" s="22"/>
      <c r="O32" s="24"/>
      <c r="P32" s="24"/>
      <c r="Q32" s="24"/>
      <c r="R32" s="24"/>
      <c r="S32" s="24"/>
      <c r="T32" s="24"/>
      <c r="U32" s="24"/>
      <c r="V32" s="23">
        <f t="shared" si="0"/>
        <v>0</v>
      </c>
    </row>
    <row r="33" spans="1:22" ht="15.75" thickBot="1" x14ac:dyDescent="0.3">
      <c r="A33" s="19" t="s">
        <v>37</v>
      </c>
      <c r="B33" s="25">
        <v>19456041.870000001</v>
      </c>
      <c r="C33" s="26">
        <v>16094457.82</v>
      </c>
      <c r="D33" s="21"/>
      <c r="E33" s="21"/>
      <c r="F33" s="21"/>
      <c r="G33" s="21"/>
      <c r="H33" s="21"/>
      <c r="I33" s="21"/>
      <c r="J33" s="21"/>
      <c r="K33" s="19"/>
      <c r="L33" s="22"/>
      <c r="M33" s="22"/>
      <c r="N33" s="22"/>
      <c r="O33" s="24"/>
      <c r="P33" s="24"/>
      <c r="Q33" s="24"/>
      <c r="R33" s="24"/>
      <c r="S33" s="24"/>
      <c r="T33" s="24"/>
      <c r="U33" s="24"/>
      <c r="V33" s="23">
        <f t="shared" si="0"/>
        <v>0</v>
      </c>
    </row>
    <row r="34" spans="1:22" ht="15.75" thickBot="1" x14ac:dyDescent="0.3">
      <c r="A34" s="19" t="s">
        <v>38</v>
      </c>
      <c r="B34" s="25">
        <v>18642230.57</v>
      </c>
      <c r="C34" s="26">
        <v>15280646.52</v>
      </c>
      <c r="D34" s="21"/>
      <c r="E34" s="21"/>
      <c r="F34" s="21"/>
      <c r="G34" s="21"/>
      <c r="H34" s="21"/>
      <c r="I34" s="21"/>
      <c r="J34" s="21"/>
      <c r="K34" s="19"/>
      <c r="L34" s="22"/>
      <c r="M34" s="22"/>
      <c r="N34" s="22"/>
      <c r="O34" s="24"/>
      <c r="P34" s="24"/>
      <c r="Q34" s="24"/>
      <c r="R34" s="24"/>
      <c r="S34" s="24"/>
      <c r="T34" s="24"/>
      <c r="U34" s="24"/>
      <c r="V34" s="23">
        <f t="shared" si="0"/>
        <v>0</v>
      </c>
    </row>
    <row r="35" spans="1:22" ht="15.75" thickBot="1" x14ac:dyDescent="0.3">
      <c r="A35" s="19" t="s">
        <v>39</v>
      </c>
      <c r="B35" s="25">
        <v>18642230.57</v>
      </c>
      <c r="C35" s="26">
        <v>15280646.52</v>
      </c>
      <c r="D35" s="21"/>
      <c r="E35" s="21"/>
      <c r="F35" s="21"/>
      <c r="G35" s="21"/>
      <c r="H35" s="21"/>
      <c r="I35" s="21"/>
      <c r="J35" s="21"/>
      <c r="K35" s="19"/>
      <c r="L35" s="23"/>
      <c r="M35" s="23"/>
      <c r="N35" s="23"/>
      <c r="O35" s="24"/>
      <c r="P35" s="24"/>
      <c r="Q35" s="24"/>
      <c r="R35" s="24"/>
      <c r="S35" s="24"/>
      <c r="T35" s="24"/>
      <c r="U35" s="24"/>
      <c r="V35" s="23">
        <f t="shared" si="0"/>
        <v>0</v>
      </c>
    </row>
    <row r="36" spans="1:22" ht="15.75" thickBot="1" x14ac:dyDescent="0.3">
      <c r="A36" s="19" t="s">
        <v>40</v>
      </c>
      <c r="B36" s="25">
        <v>17963343.399999999</v>
      </c>
      <c r="C36" s="26">
        <v>14601759.35</v>
      </c>
      <c r="D36" s="23"/>
      <c r="E36" s="23"/>
      <c r="F36" s="23"/>
      <c r="G36" s="22"/>
      <c r="H36" s="22"/>
      <c r="I36" s="22"/>
      <c r="J36" s="25"/>
      <c r="K36" s="19"/>
      <c r="L36" s="23"/>
      <c r="M36" s="23"/>
      <c r="N36" s="23"/>
      <c r="O36" s="24"/>
      <c r="P36" s="24"/>
      <c r="Q36" s="24"/>
      <c r="R36" s="24"/>
      <c r="S36" s="24"/>
      <c r="T36" s="24"/>
      <c r="U36" s="24"/>
      <c r="V36" s="23">
        <f t="shared" si="0"/>
        <v>0</v>
      </c>
    </row>
    <row r="37" spans="1:22" ht="15.75" thickBot="1" x14ac:dyDescent="0.3">
      <c r="A37" s="27" t="s">
        <v>41</v>
      </c>
      <c r="B37" s="25">
        <v>17963343.399999999</v>
      </c>
      <c r="C37" s="26">
        <v>14601759.35</v>
      </c>
      <c r="D37" s="23"/>
      <c r="E37" s="23"/>
      <c r="F37" s="23"/>
      <c r="G37" s="22"/>
      <c r="H37" s="22"/>
      <c r="I37" s="22"/>
      <c r="J37" s="25"/>
      <c r="K37" s="27"/>
      <c r="L37" s="23"/>
      <c r="M37" s="23"/>
      <c r="N37" s="23"/>
      <c r="O37" s="24"/>
      <c r="P37" s="24"/>
      <c r="Q37" s="24"/>
      <c r="R37" s="24"/>
      <c r="S37" s="24"/>
      <c r="T37" s="24"/>
      <c r="U37" s="24"/>
      <c r="V37" s="23">
        <f t="shared" si="0"/>
        <v>0</v>
      </c>
    </row>
    <row r="38" spans="1:22" ht="15.75" thickBot="1" x14ac:dyDescent="0.3">
      <c r="A38" s="28"/>
      <c r="B38" s="29">
        <f t="shared" ref="B38:J38" si="1">SUM(B22:B37)</f>
        <v>224580482.78600001</v>
      </c>
      <c r="C38" s="29">
        <f t="shared" si="1"/>
        <v>184241474.18599999</v>
      </c>
      <c r="D38" s="29">
        <f t="shared" si="1"/>
        <v>183792752.13</v>
      </c>
      <c r="E38" s="29">
        <f t="shared" si="1"/>
        <v>879999.9</v>
      </c>
      <c r="F38" s="29">
        <f t="shared" si="1"/>
        <v>3842209.08</v>
      </c>
      <c r="G38" s="29">
        <f t="shared" si="1"/>
        <v>88291876.939999998</v>
      </c>
      <c r="H38" s="29">
        <f t="shared" si="1"/>
        <v>879999.9</v>
      </c>
      <c r="I38" s="29">
        <f t="shared" si="1"/>
        <v>3842209.08</v>
      </c>
      <c r="J38" s="29">
        <f t="shared" si="1"/>
        <v>28144030.300000001</v>
      </c>
      <c r="K38" s="29"/>
      <c r="L38" s="29">
        <f t="shared" ref="L38:V38" si="2">SUM(L22:L37)</f>
        <v>83522529.710000008</v>
      </c>
      <c r="M38" s="29">
        <f t="shared" si="2"/>
        <v>879999.9</v>
      </c>
      <c r="N38" s="29">
        <f t="shared" si="2"/>
        <v>3842209.08</v>
      </c>
      <c r="O38" s="29">
        <f t="shared" si="2"/>
        <v>0</v>
      </c>
      <c r="P38" s="29">
        <f t="shared" si="2"/>
        <v>0</v>
      </c>
      <c r="Q38" s="29">
        <f t="shared" si="2"/>
        <v>0</v>
      </c>
      <c r="R38" s="29">
        <f t="shared" si="2"/>
        <v>983509.76</v>
      </c>
      <c r="S38" s="29">
        <f t="shared" si="2"/>
        <v>0</v>
      </c>
      <c r="T38" s="29">
        <f t="shared" si="2"/>
        <v>0</v>
      </c>
      <c r="U38" s="29">
        <f t="shared" si="2"/>
        <v>0</v>
      </c>
      <c r="V38" s="29">
        <f t="shared" si="2"/>
        <v>89228248.450000003</v>
      </c>
    </row>
    <row r="39" spans="1:22" x14ac:dyDescent="0.25">
      <c r="A39" s="30"/>
      <c r="B39" s="30"/>
      <c r="C39" s="31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2"/>
      <c r="V39" s="32"/>
    </row>
    <row r="40" spans="1:22" ht="40.5" customHeight="1" x14ac:dyDescent="0.25">
      <c r="A40" s="33" t="s">
        <v>42</v>
      </c>
      <c r="B40" s="33"/>
      <c r="C40" s="33"/>
      <c r="D40" s="33"/>
      <c r="E40" s="33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2"/>
      <c r="V40" s="32"/>
    </row>
    <row r="41" spans="1:22" ht="20.25" customHeight="1" x14ac:dyDescent="0.25">
      <c r="A41" s="34" t="s">
        <v>43</v>
      </c>
      <c r="B41" s="34"/>
      <c r="C41" s="34"/>
      <c r="D41" s="34"/>
      <c r="E41" s="34"/>
      <c r="F41" s="30"/>
      <c r="G41" s="30"/>
      <c r="H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2"/>
      <c r="V41" s="32"/>
    </row>
    <row r="42" spans="1:22" x14ac:dyDescent="0.25">
      <c r="A42" s="34"/>
      <c r="B42" s="34"/>
      <c r="C42" s="34"/>
      <c r="D42" s="34"/>
      <c r="E42" s="34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2"/>
      <c r="V42" s="32"/>
    </row>
    <row r="43" spans="1:22" ht="37.5" customHeight="1" x14ac:dyDescent="0.25">
      <c r="A43" s="35" t="s">
        <v>44</v>
      </c>
      <c r="B43" s="35"/>
      <c r="C43" s="35"/>
      <c r="D43" s="35"/>
      <c r="E43" s="35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2"/>
      <c r="V43" s="32"/>
    </row>
    <row r="44" spans="1:22" ht="17.25" customHeight="1" x14ac:dyDescent="0.25">
      <c r="A44" s="35" t="s">
        <v>45</v>
      </c>
      <c r="B44" s="35"/>
      <c r="C44" s="35"/>
      <c r="D44" s="35"/>
      <c r="E44" s="35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2"/>
      <c r="V44" s="32"/>
    </row>
    <row r="45" spans="1:22" ht="17.25" customHeight="1" x14ac:dyDescent="0.25">
      <c r="A45" s="35" t="s">
        <v>46</v>
      </c>
      <c r="B45" s="35"/>
      <c r="C45" s="35"/>
      <c r="D45" s="35"/>
      <c r="E45" s="35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2"/>
      <c r="V45" s="32"/>
    </row>
    <row r="46" spans="1:22" ht="17.25" customHeight="1" x14ac:dyDescent="0.25">
      <c r="A46" s="35" t="s">
        <v>47</v>
      </c>
      <c r="B46" s="35"/>
      <c r="C46" s="35"/>
      <c r="D46" s="35"/>
      <c r="E46" s="35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2"/>
      <c r="V46" s="32"/>
    </row>
    <row r="47" spans="1:22" ht="17.25" customHeight="1" x14ac:dyDescent="0.25">
      <c r="A47" s="35" t="s">
        <v>48</v>
      </c>
      <c r="B47" s="35"/>
      <c r="C47" s="35"/>
      <c r="D47" s="35"/>
      <c r="E47" s="35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2"/>
      <c r="V47" s="32"/>
    </row>
    <row r="48" spans="1:22" x14ac:dyDescent="0.25">
      <c r="A48" s="30"/>
      <c r="B48" s="30"/>
      <c r="C48" s="31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2"/>
      <c r="V48" s="32"/>
    </row>
    <row r="49" spans="1:22" ht="15.75" customHeight="1" x14ac:dyDescent="0.25">
      <c r="A49" s="33" t="s">
        <v>49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0"/>
      <c r="M49" s="30"/>
      <c r="N49" s="30"/>
      <c r="O49" s="30"/>
      <c r="P49" s="30"/>
      <c r="Q49" s="30"/>
      <c r="R49" s="30"/>
      <c r="S49" s="30"/>
      <c r="T49" s="30"/>
      <c r="U49" s="32"/>
      <c r="V49" s="32"/>
    </row>
    <row r="50" spans="1:22" ht="38.25" customHeight="1" x14ac:dyDescent="0.25">
      <c r="A50" s="34" t="s">
        <v>43</v>
      </c>
      <c r="B50" s="34"/>
      <c r="C50" s="34"/>
      <c r="D50" s="34"/>
      <c r="E50" s="34"/>
      <c r="F50" s="36" t="s">
        <v>50</v>
      </c>
      <c r="G50" s="36" t="s">
        <v>51</v>
      </c>
      <c r="H50" s="36" t="s">
        <v>52</v>
      </c>
      <c r="I50" s="36" t="s">
        <v>53</v>
      </c>
      <c r="J50" s="36" t="s">
        <v>54</v>
      </c>
      <c r="K50" s="36" t="s">
        <v>55</v>
      </c>
      <c r="L50" s="30"/>
      <c r="M50" s="30"/>
      <c r="N50" s="30"/>
      <c r="O50" s="30"/>
      <c r="P50" s="30"/>
      <c r="Q50" s="30"/>
      <c r="R50" s="30"/>
      <c r="S50" s="30"/>
      <c r="T50" s="30"/>
      <c r="U50" s="32"/>
      <c r="V50" s="32"/>
    </row>
    <row r="51" spans="1:22" ht="39.75" customHeight="1" x14ac:dyDescent="0.25">
      <c r="A51" s="35" t="s">
        <v>56</v>
      </c>
      <c r="B51" s="35"/>
      <c r="C51" s="35"/>
      <c r="D51" s="35"/>
      <c r="E51" s="35"/>
      <c r="F51" s="37">
        <v>3353833.22</v>
      </c>
      <c r="G51" s="38" t="s">
        <v>57</v>
      </c>
      <c r="H51" s="39">
        <v>201800010008207</v>
      </c>
      <c r="I51" s="40">
        <v>45292</v>
      </c>
      <c r="J51" s="40">
        <v>45292</v>
      </c>
      <c r="K51" s="41" t="s">
        <v>58</v>
      </c>
      <c r="L51" s="30"/>
      <c r="M51" s="30"/>
      <c r="N51" s="30"/>
      <c r="O51" s="30"/>
      <c r="P51" s="42"/>
      <c r="Q51" s="30"/>
      <c r="R51" s="30"/>
      <c r="S51" s="30"/>
      <c r="T51" s="30"/>
      <c r="U51" s="32"/>
      <c r="V51" s="32"/>
    </row>
    <row r="52" spans="1:22" ht="39.75" customHeight="1" x14ac:dyDescent="0.25">
      <c r="A52" s="35" t="s">
        <v>56</v>
      </c>
      <c r="B52" s="35"/>
      <c r="C52" s="35"/>
      <c r="D52" s="35"/>
      <c r="E52" s="35"/>
      <c r="F52" s="37">
        <v>3192929.37</v>
      </c>
      <c r="G52" s="38" t="s">
        <v>57</v>
      </c>
      <c r="H52" s="39">
        <v>201800010008207</v>
      </c>
      <c r="I52" s="40">
        <v>45325</v>
      </c>
      <c r="J52" s="40">
        <v>45325</v>
      </c>
      <c r="K52" s="41" t="s">
        <v>58</v>
      </c>
      <c r="L52" s="30"/>
      <c r="M52" s="30"/>
      <c r="N52" s="30"/>
      <c r="O52" s="30"/>
      <c r="P52" s="42"/>
      <c r="Q52" s="30"/>
      <c r="R52" s="30"/>
      <c r="S52" s="30"/>
      <c r="T52" s="30"/>
      <c r="U52" s="32"/>
      <c r="V52" s="32"/>
    </row>
    <row r="53" spans="1:22" ht="39.75" customHeight="1" x14ac:dyDescent="0.25">
      <c r="A53" s="35" t="s">
        <v>56</v>
      </c>
      <c r="B53" s="35"/>
      <c r="C53" s="35"/>
      <c r="D53" s="35"/>
      <c r="E53" s="35"/>
      <c r="F53" s="37">
        <v>329224.14</v>
      </c>
      <c r="G53" s="38" t="s">
        <v>57</v>
      </c>
      <c r="H53" s="39">
        <v>201800010008207</v>
      </c>
      <c r="I53" s="40">
        <v>45263</v>
      </c>
      <c r="J53" s="40">
        <v>45354</v>
      </c>
      <c r="K53" s="41" t="s">
        <v>58</v>
      </c>
      <c r="L53" s="30"/>
      <c r="M53" s="30"/>
      <c r="N53" s="30"/>
      <c r="O53" s="30"/>
      <c r="P53" s="42"/>
      <c r="Q53" s="30"/>
      <c r="R53" s="30"/>
      <c r="S53" s="30"/>
      <c r="T53" s="30"/>
      <c r="U53" s="32"/>
      <c r="V53" s="32"/>
    </row>
    <row r="54" spans="1:22" ht="39.75" customHeight="1" x14ac:dyDescent="0.25">
      <c r="A54" s="35" t="s">
        <v>56</v>
      </c>
      <c r="B54" s="35"/>
      <c r="C54" s="35"/>
      <c r="D54" s="35"/>
      <c r="E54" s="35"/>
      <c r="F54" s="37">
        <v>3303884.39</v>
      </c>
      <c r="G54" s="38" t="s">
        <v>57</v>
      </c>
      <c r="H54" s="39">
        <v>201800010008207</v>
      </c>
      <c r="I54" s="40">
        <v>45354</v>
      </c>
      <c r="J54" s="40">
        <v>45354</v>
      </c>
      <c r="K54" s="41" t="s">
        <v>58</v>
      </c>
      <c r="L54" s="30"/>
      <c r="M54" s="30"/>
      <c r="N54" s="30"/>
      <c r="O54" s="30"/>
      <c r="P54" s="42"/>
      <c r="Q54" s="30"/>
      <c r="R54" s="30"/>
      <c r="S54" s="30"/>
      <c r="T54" s="30"/>
      <c r="U54" s="32"/>
      <c r="V54" s="32"/>
    </row>
    <row r="55" spans="1:22" ht="39.75" customHeight="1" x14ac:dyDescent="0.25">
      <c r="A55" s="35" t="s">
        <v>56</v>
      </c>
      <c r="B55" s="35"/>
      <c r="C55" s="35"/>
      <c r="D55" s="35"/>
      <c r="E55" s="35"/>
      <c r="F55" s="37">
        <v>3241073.33</v>
      </c>
      <c r="G55" s="38" t="s">
        <v>57</v>
      </c>
      <c r="H55" s="39">
        <v>202100010024770</v>
      </c>
      <c r="I55" s="40">
        <v>45384</v>
      </c>
      <c r="J55" s="40">
        <v>45384</v>
      </c>
      <c r="K55" s="41" t="s">
        <v>58</v>
      </c>
      <c r="L55" s="30"/>
      <c r="M55" s="30"/>
      <c r="N55" s="30"/>
      <c r="O55" s="30"/>
      <c r="P55" s="42"/>
      <c r="Q55" s="30"/>
      <c r="R55" s="30"/>
      <c r="S55" s="30"/>
      <c r="T55" s="30"/>
      <c r="U55" s="32"/>
      <c r="V55" s="32"/>
    </row>
    <row r="56" spans="1:22" ht="39.75" customHeight="1" x14ac:dyDescent="0.25">
      <c r="A56" s="35" t="s">
        <v>56</v>
      </c>
      <c r="B56" s="35"/>
      <c r="C56" s="35"/>
      <c r="D56" s="35"/>
      <c r="E56" s="35"/>
      <c r="F56" s="37">
        <v>3184786.67</v>
      </c>
      <c r="G56" s="38" t="s">
        <v>57</v>
      </c>
      <c r="H56" s="39">
        <v>202100010024770</v>
      </c>
      <c r="I56" s="40">
        <v>45415</v>
      </c>
      <c r="J56" s="40">
        <v>45415</v>
      </c>
      <c r="K56" s="41" t="s">
        <v>58</v>
      </c>
      <c r="L56" s="30"/>
      <c r="M56" s="30"/>
      <c r="N56" s="30"/>
      <c r="O56" s="30"/>
      <c r="P56" s="42"/>
      <c r="Q56" s="30"/>
      <c r="R56" s="30"/>
      <c r="S56" s="30"/>
      <c r="T56" s="30"/>
      <c r="U56" s="32"/>
      <c r="V56" s="32"/>
    </row>
    <row r="57" spans="1:22" ht="39.75" customHeight="1" x14ac:dyDescent="0.25">
      <c r="A57" s="35" t="s">
        <v>59</v>
      </c>
      <c r="B57" s="35"/>
      <c r="C57" s="35"/>
      <c r="D57" s="35"/>
      <c r="E57" s="35"/>
      <c r="F57" s="43">
        <v>3337161.31</v>
      </c>
      <c r="G57" s="38" t="s">
        <v>57</v>
      </c>
      <c r="H57" s="39">
        <v>202100010024770</v>
      </c>
      <c r="I57" s="40">
        <v>45444</v>
      </c>
      <c r="J57" s="40">
        <v>45444</v>
      </c>
      <c r="K57" s="41" t="s">
        <v>58</v>
      </c>
      <c r="L57" s="30"/>
      <c r="M57" s="30"/>
      <c r="N57" s="30"/>
      <c r="O57" s="30"/>
      <c r="P57" s="42"/>
      <c r="Q57" s="30"/>
      <c r="R57" s="30"/>
      <c r="S57" s="30"/>
      <c r="T57" s="30"/>
      <c r="U57" s="32"/>
      <c r="V57" s="32"/>
    </row>
    <row r="58" spans="1:22" ht="39.75" customHeight="1" x14ac:dyDescent="0.25">
      <c r="A58" s="35" t="s">
        <v>60</v>
      </c>
      <c r="B58" s="35"/>
      <c r="C58" s="35"/>
      <c r="D58" s="35"/>
      <c r="E58" s="35"/>
      <c r="F58" s="37">
        <v>320970.71000000002</v>
      </c>
      <c r="G58" s="38" t="s">
        <v>57</v>
      </c>
      <c r="H58" s="39">
        <v>201800010008207</v>
      </c>
      <c r="I58" s="40">
        <v>45292</v>
      </c>
      <c r="J58" s="40">
        <v>45292</v>
      </c>
      <c r="K58" s="41" t="s">
        <v>58</v>
      </c>
      <c r="L58" s="30"/>
      <c r="M58" s="30"/>
      <c r="N58" s="30"/>
      <c r="O58" s="30"/>
      <c r="P58" s="42"/>
      <c r="Q58" s="30"/>
      <c r="R58" s="30"/>
      <c r="S58" s="30"/>
      <c r="T58" s="30"/>
      <c r="U58" s="30"/>
      <c r="V58" s="30"/>
    </row>
    <row r="59" spans="1:22" ht="39.75" customHeight="1" x14ac:dyDescent="0.25">
      <c r="A59" s="35" t="s">
        <v>60</v>
      </c>
      <c r="B59" s="35"/>
      <c r="C59" s="35"/>
      <c r="D59" s="35"/>
      <c r="E59" s="35"/>
      <c r="F59" s="37">
        <v>318714.89</v>
      </c>
      <c r="G59" s="38" t="s">
        <v>57</v>
      </c>
      <c r="H59" s="39">
        <v>201800010008207</v>
      </c>
      <c r="I59" s="40">
        <v>45325</v>
      </c>
      <c r="J59" s="40">
        <v>45325</v>
      </c>
      <c r="K59" s="41" t="s">
        <v>58</v>
      </c>
      <c r="L59" s="30"/>
      <c r="M59" s="30"/>
      <c r="N59" s="30"/>
      <c r="O59" s="30"/>
      <c r="P59" s="42"/>
      <c r="Q59" s="30"/>
      <c r="R59" s="30"/>
      <c r="S59" s="30"/>
      <c r="T59" s="30"/>
      <c r="U59" s="30"/>
      <c r="V59" s="30"/>
    </row>
    <row r="60" spans="1:22" ht="39.75" customHeight="1" x14ac:dyDescent="0.25">
      <c r="A60" s="35" t="s">
        <v>60</v>
      </c>
      <c r="B60" s="35"/>
      <c r="C60" s="35"/>
      <c r="D60" s="35"/>
      <c r="E60" s="35"/>
      <c r="F60" s="37">
        <v>272529.53999999998</v>
      </c>
      <c r="G60" s="38" t="s">
        <v>57</v>
      </c>
      <c r="H60" s="39">
        <v>201800010008207</v>
      </c>
      <c r="I60" s="40">
        <v>45354</v>
      </c>
      <c r="J60" s="40">
        <v>45354</v>
      </c>
      <c r="K60" s="41" t="s">
        <v>58</v>
      </c>
      <c r="L60" s="30"/>
      <c r="M60" s="30"/>
      <c r="N60" s="30"/>
      <c r="O60" s="30"/>
      <c r="P60" s="42"/>
      <c r="Q60" s="30"/>
      <c r="R60" s="30"/>
      <c r="S60" s="30"/>
      <c r="T60" s="30"/>
      <c r="U60" s="30"/>
      <c r="V60" s="30"/>
    </row>
    <row r="61" spans="1:22" ht="39.75" customHeight="1" x14ac:dyDescent="0.25">
      <c r="A61" s="35" t="s">
        <v>60</v>
      </c>
      <c r="B61" s="35"/>
      <c r="C61" s="35"/>
      <c r="D61" s="35"/>
      <c r="E61" s="35"/>
      <c r="F61" s="37">
        <v>291565.37</v>
      </c>
      <c r="G61" s="38" t="s">
        <v>57</v>
      </c>
      <c r="H61" s="39">
        <v>202100010024770</v>
      </c>
      <c r="I61" s="40">
        <v>45383</v>
      </c>
      <c r="J61" s="40">
        <v>45383</v>
      </c>
      <c r="K61" s="41" t="s">
        <v>58</v>
      </c>
      <c r="L61" s="30"/>
      <c r="M61" s="30"/>
      <c r="N61" s="30"/>
      <c r="O61" s="30"/>
      <c r="P61" s="42"/>
      <c r="Q61" s="30"/>
      <c r="R61" s="30"/>
      <c r="S61" s="30"/>
      <c r="T61" s="30"/>
      <c r="U61" s="30"/>
      <c r="V61" s="30"/>
    </row>
    <row r="62" spans="1:22" ht="39.75" customHeight="1" x14ac:dyDescent="0.25">
      <c r="A62" s="35" t="s">
        <v>60</v>
      </c>
      <c r="B62" s="35"/>
      <c r="C62" s="35"/>
      <c r="D62" s="35"/>
      <c r="E62" s="35"/>
      <c r="F62" s="37">
        <v>302881.76</v>
      </c>
      <c r="G62" s="38" t="s">
        <v>57</v>
      </c>
      <c r="H62" s="39">
        <v>202100010024770</v>
      </c>
      <c r="I62" s="40">
        <v>45413</v>
      </c>
      <c r="J62" s="40">
        <v>45413</v>
      </c>
      <c r="K62" s="41" t="s">
        <v>58</v>
      </c>
      <c r="L62" s="30"/>
      <c r="M62" s="30"/>
      <c r="N62" s="30"/>
      <c r="O62" s="30"/>
      <c r="P62" s="42"/>
      <c r="Q62" s="30"/>
      <c r="R62" s="30"/>
      <c r="S62" s="30"/>
      <c r="T62" s="30"/>
      <c r="U62" s="30"/>
      <c r="V62" s="30"/>
    </row>
    <row r="63" spans="1:22" ht="39.75" customHeight="1" x14ac:dyDescent="0.25">
      <c r="A63" s="35" t="s">
        <v>61</v>
      </c>
      <c r="B63" s="35"/>
      <c r="C63" s="35"/>
      <c r="D63" s="35"/>
      <c r="E63" s="35"/>
      <c r="F63" s="37">
        <v>309188.77</v>
      </c>
      <c r="G63" s="38" t="s">
        <v>57</v>
      </c>
      <c r="H63" s="39">
        <v>202100010024770</v>
      </c>
      <c r="I63" s="40">
        <v>45444</v>
      </c>
      <c r="J63" s="40">
        <v>45444</v>
      </c>
      <c r="K63" s="41" t="s">
        <v>58</v>
      </c>
      <c r="L63" s="30"/>
      <c r="M63" s="30"/>
      <c r="N63" s="30"/>
      <c r="O63" s="30"/>
      <c r="P63" s="42"/>
      <c r="Q63" s="30"/>
      <c r="R63" s="30"/>
      <c r="S63" s="30"/>
      <c r="T63" s="30"/>
      <c r="U63" s="30"/>
      <c r="V63" s="30"/>
    </row>
    <row r="64" spans="1:22" ht="13.5" customHeight="1" x14ac:dyDescent="0.25">
      <c r="A64" s="35"/>
      <c r="B64" s="35"/>
      <c r="C64" s="35"/>
      <c r="D64" s="35"/>
      <c r="E64" s="35"/>
      <c r="F64" s="37"/>
      <c r="G64" s="38"/>
      <c r="H64" s="39"/>
      <c r="I64" s="40"/>
      <c r="J64" s="40"/>
      <c r="K64" s="41"/>
      <c r="L64" s="30"/>
      <c r="M64" s="30"/>
      <c r="N64" s="30"/>
      <c r="O64" s="30"/>
      <c r="P64" s="42"/>
      <c r="Q64" s="30"/>
      <c r="R64" s="30"/>
      <c r="S64" s="30"/>
      <c r="T64" s="30"/>
      <c r="U64" s="30"/>
      <c r="V64" s="30"/>
    </row>
    <row r="65" spans="1:22" ht="39.75" customHeight="1" x14ac:dyDescent="0.25">
      <c r="A65" s="35" t="s">
        <v>62</v>
      </c>
      <c r="B65" s="35"/>
      <c r="C65" s="35"/>
      <c r="D65" s="35"/>
      <c r="E65" s="35"/>
      <c r="F65" s="37">
        <v>210871.94</v>
      </c>
      <c r="G65" s="38" t="s">
        <v>63</v>
      </c>
      <c r="H65" s="39">
        <v>201800010008207</v>
      </c>
      <c r="I65" s="40">
        <v>45292</v>
      </c>
      <c r="J65" s="40">
        <v>45292</v>
      </c>
      <c r="K65" s="41" t="s">
        <v>64</v>
      </c>
      <c r="L65" s="30"/>
      <c r="M65" s="30"/>
      <c r="N65" s="30"/>
      <c r="O65" s="30"/>
      <c r="P65" s="42"/>
      <c r="Q65" s="30"/>
      <c r="R65" s="30"/>
      <c r="S65" s="30"/>
      <c r="T65" s="30"/>
      <c r="U65" s="30"/>
      <c r="V65" s="30"/>
    </row>
    <row r="66" spans="1:22" ht="39.75" customHeight="1" x14ac:dyDescent="0.25">
      <c r="A66" s="35" t="s">
        <v>62</v>
      </c>
      <c r="B66" s="35"/>
      <c r="C66" s="35"/>
      <c r="D66" s="35"/>
      <c r="E66" s="35"/>
      <c r="F66" s="37">
        <v>162310.22</v>
      </c>
      <c r="G66" s="38" t="s">
        <v>63</v>
      </c>
      <c r="H66" s="39">
        <v>201800010008207</v>
      </c>
      <c r="I66" s="40">
        <v>45325</v>
      </c>
      <c r="J66" s="40">
        <v>45325</v>
      </c>
      <c r="K66" s="41" t="s">
        <v>64</v>
      </c>
      <c r="L66" s="30"/>
      <c r="M66" s="30"/>
      <c r="N66" s="30"/>
      <c r="O66" s="30"/>
      <c r="P66" s="42"/>
      <c r="Q66" s="30"/>
      <c r="R66" s="30"/>
      <c r="S66" s="30"/>
      <c r="T66" s="30"/>
      <c r="U66" s="30"/>
      <c r="V66" s="30"/>
    </row>
    <row r="67" spans="1:22" ht="39.75" customHeight="1" x14ac:dyDescent="0.25">
      <c r="A67" s="35" t="s">
        <v>62</v>
      </c>
      <c r="B67" s="35"/>
      <c r="C67" s="35"/>
      <c r="D67" s="35"/>
      <c r="E67" s="35"/>
      <c r="F67" s="44">
        <v>168800.86</v>
      </c>
      <c r="G67" s="38" t="s">
        <v>63</v>
      </c>
      <c r="H67" s="39">
        <v>201800010008207</v>
      </c>
      <c r="I67" s="40">
        <v>45354</v>
      </c>
      <c r="J67" s="40">
        <v>45354</v>
      </c>
      <c r="K67" s="41" t="s">
        <v>64</v>
      </c>
      <c r="L67" s="30"/>
      <c r="M67" s="30"/>
      <c r="N67" s="30"/>
      <c r="O67" s="30"/>
      <c r="P67" s="42"/>
      <c r="Q67" s="30"/>
      <c r="R67" s="30"/>
      <c r="S67" s="30"/>
      <c r="T67" s="30"/>
      <c r="U67" s="30"/>
      <c r="V67" s="30"/>
    </row>
    <row r="68" spans="1:22" ht="39.75" customHeight="1" x14ac:dyDescent="0.25">
      <c r="A68" s="35" t="s">
        <v>62</v>
      </c>
      <c r="B68" s="35"/>
      <c r="C68" s="35"/>
      <c r="D68" s="35"/>
      <c r="E68" s="35"/>
      <c r="F68" s="37">
        <v>177746.52</v>
      </c>
      <c r="G68" s="38" t="s">
        <v>63</v>
      </c>
      <c r="H68" s="45">
        <v>201700010019675</v>
      </c>
      <c r="I68" s="40">
        <v>45384</v>
      </c>
      <c r="J68" s="40">
        <v>45384</v>
      </c>
      <c r="K68" s="41" t="s">
        <v>64</v>
      </c>
      <c r="L68" s="30"/>
      <c r="M68" s="30"/>
      <c r="N68" s="30"/>
      <c r="O68" s="30"/>
      <c r="P68" s="42"/>
      <c r="Q68" s="30"/>
      <c r="R68" s="30"/>
      <c r="S68" s="30"/>
      <c r="T68" s="30"/>
      <c r="U68" s="30"/>
      <c r="V68" s="30"/>
    </row>
    <row r="69" spans="1:22" ht="39.75" customHeight="1" x14ac:dyDescent="0.25">
      <c r="A69" s="35" t="s">
        <v>62</v>
      </c>
      <c r="B69" s="35"/>
      <c r="C69" s="35"/>
      <c r="D69" s="35"/>
      <c r="E69" s="35"/>
      <c r="F69" s="37">
        <v>173947.15</v>
      </c>
      <c r="G69" s="38" t="s">
        <v>57</v>
      </c>
      <c r="H69" s="45">
        <v>201700010019675</v>
      </c>
      <c r="I69" s="40">
        <v>45415</v>
      </c>
      <c r="J69" s="40">
        <v>45415</v>
      </c>
      <c r="K69" s="41" t="s">
        <v>64</v>
      </c>
      <c r="L69" s="30"/>
      <c r="M69" s="30"/>
      <c r="N69" s="30"/>
      <c r="O69" s="30"/>
      <c r="P69" s="42"/>
      <c r="Q69" s="30"/>
      <c r="R69" s="30"/>
      <c r="S69" s="30"/>
      <c r="T69" s="30"/>
      <c r="U69" s="30"/>
      <c r="V69" s="30"/>
    </row>
    <row r="70" spans="1:22" ht="39.75" customHeight="1" x14ac:dyDescent="0.25">
      <c r="A70" s="35" t="s">
        <v>65</v>
      </c>
      <c r="B70" s="35"/>
      <c r="C70" s="35"/>
      <c r="D70" s="35"/>
      <c r="E70" s="35"/>
      <c r="F70" s="37">
        <v>250000</v>
      </c>
      <c r="G70" s="38"/>
      <c r="H70" s="39"/>
      <c r="I70" s="40">
        <v>45444</v>
      </c>
      <c r="J70" s="40">
        <v>45444</v>
      </c>
      <c r="K70" s="41"/>
      <c r="L70" s="30"/>
      <c r="M70" s="30"/>
      <c r="N70" s="30"/>
      <c r="O70" s="30"/>
      <c r="P70" s="42"/>
      <c r="Q70" s="30"/>
      <c r="R70" s="30"/>
      <c r="S70" s="30"/>
      <c r="T70" s="30"/>
      <c r="U70" s="30"/>
      <c r="V70" s="30"/>
    </row>
    <row r="71" spans="1:22" ht="38.25" x14ac:dyDescent="0.25">
      <c r="A71" s="35" t="s">
        <v>66</v>
      </c>
      <c r="B71" s="35"/>
      <c r="C71" s="35"/>
      <c r="D71" s="35"/>
      <c r="E71" s="35"/>
      <c r="F71" s="37">
        <v>114324.13</v>
      </c>
      <c r="G71" s="38" t="s">
        <v>63</v>
      </c>
      <c r="H71" s="39">
        <v>202300010061682</v>
      </c>
      <c r="I71" s="40" t="s">
        <v>67</v>
      </c>
      <c r="J71" s="40">
        <v>45292</v>
      </c>
      <c r="K71" s="46" t="s">
        <v>68</v>
      </c>
      <c r="L71" s="30"/>
      <c r="M71" s="30"/>
      <c r="N71" s="30"/>
      <c r="O71" s="30"/>
      <c r="P71" s="42"/>
      <c r="Q71" s="30"/>
      <c r="R71" s="30"/>
      <c r="S71" s="30"/>
      <c r="T71" s="30"/>
      <c r="U71" s="30"/>
      <c r="V71" s="30"/>
    </row>
    <row r="72" spans="1:22" ht="38.25" customHeight="1" x14ac:dyDescent="0.25">
      <c r="A72" s="35" t="s">
        <v>66</v>
      </c>
      <c r="B72" s="35"/>
      <c r="C72" s="35"/>
      <c r="D72" s="35"/>
      <c r="E72" s="35"/>
      <c r="F72" s="37">
        <v>132875.59</v>
      </c>
      <c r="G72" s="38" t="s">
        <v>63</v>
      </c>
      <c r="H72" s="39">
        <v>202300010061682</v>
      </c>
      <c r="I72" s="40" t="s">
        <v>67</v>
      </c>
      <c r="J72" s="40">
        <v>45325</v>
      </c>
      <c r="K72" s="46" t="s">
        <v>68</v>
      </c>
      <c r="L72" s="30"/>
      <c r="M72" s="30"/>
      <c r="N72" s="30"/>
      <c r="O72" s="30"/>
      <c r="P72" s="42"/>
      <c r="Q72" s="30"/>
      <c r="R72" s="30"/>
      <c r="S72" s="30"/>
      <c r="T72" s="30"/>
      <c r="U72" s="30"/>
      <c r="V72" s="30"/>
    </row>
    <row r="73" spans="1:22" ht="31.5" customHeight="1" x14ac:dyDescent="0.25">
      <c r="A73" s="35" t="s">
        <v>69</v>
      </c>
      <c r="B73" s="35"/>
      <c r="C73" s="35"/>
      <c r="D73" s="35"/>
      <c r="E73" s="35"/>
      <c r="F73" s="37">
        <f>4029066.28+280280.95</f>
        <v>4309347.2299999995</v>
      </c>
      <c r="G73" s="38" t="s">
        <v>63</v>
      </c>
      <c r="H73" s="39">
        <v>20220001001988</v>
      </c>
      <c r="I73" s="40">
        <v>45354</v>
      </c>
      <c r="J73" s="40">
        <v>45354</v>
      </c>
      <c r="K73" s="46" t="s">
        <v>70</v>
      </c>
      <c r="L73" s="30"/>
      <c r="M73" s="30"/>
      <c r="N73" s="30"/>
      <c r="O73" s="30"/>
      <c r="P73" s="42"/>
      <c r="Q73" s="30"/>
      <c r="R73" s="30"/>
      <c r="S73" s="30"/>
      <c r="T73" s="30"/>
      <c r="U73" s="30"/>
      <c r="V73" s="30"/>
    </row>
    <row r="74" spans="1:22" ht="38.25" customHeight="1" x14ac:dyDescent="0.25">
      <c r="A74" s="35" t="s">
        <v>71</v>
      </c>
      <c r="B74" s="35"/>
      <c r="C74" s="35"/>
      <c r="D74" s="35"/>
      <c r="E74" s="35"/>
      <c r="F74" s="37">
        <f>7750.83</f>
        <v>7750.83</v>
      </c>
      <c r="G74" s="38" t="s">
        <v>57</v>
      </c>
      <c r="H74" s="45">
        <v>201800010008207</v>
      </c>
      <c r="I74" s="40">
        <v>45292</v>
      </c>
      <c r="J74" s="40">
        <v>45325</v>
      </c>
      <c r="K74" s="41" t="s">
        <v>58</v>
      </c>
      <c r="L74" s="30"/>
      <c r="M74" s="30"/>
      <c r="N74" s="30"/>
      <c r="O74" s="30"/>
      <c r="P74" s="42"/>
      <c r="Q74" s="30"/>
      <c r="R74" s="30"/>
      <c r="S74" s="30"/>
      <c r="T74" s="30"/>
      <c r="U74" s="30"/>
      <c r="V74" s="30"/>
    </row>
    <row r="75" spans="1:22" ht="38.25" customHeight="1" x14ac:dyDescent="0.25">
      <c r="A75" s="35" t="s">
        <v>71</v>
      </c>
      <c r="B75" s="35"/>
      <c r="C75" s="35"/>
      <c r="D75" s="35"/>
      <c r="E75" s="35"/>
      <c r="F75" s="37">
        <v>168654.68</v>
      </c>
      <c r="G75" s="38" t="s">
        <v>57</v>
      </c>
      <c r="H75" s="45">
        <v>201800010008207</v>
      </c>
      <c r="I75" s="40">
        <v>45325</v>
      </c>
      <c r="J75" s="40">
        <v>45325</v>
      </c>
      <c r="K75" s="41" t="s">
        <v>58</v>
      </c>
      <c r="L75" s="30"/>
      <c r="M75" s="30"/>
      <c r="N75" s="30"/>
      <c r="O75" s="30"/>
      <c r="P75" s="42"/>
      <c r="Q75" s="30"/>
      <c r="R75" s="30"/>
      <c r="S75" s="30"/>
      <c r="T75" s="30"/>
      <c r="U75" s="30"/>
      <c r="V75" s="30"/>
    </row>
    <row r="76" spans="1:22" ht="38.25" customHeight="1" x14ac:dyDescent="0.25">
      <c r="A76" s="35" t="s">
        <v>71</v>
      </c>
      <c r="B76" s="35"/>
      <c r="C76" s="35"/>
      <c r="D76" s="35"/>
      <c r="E76" s="35"/>
      <c r="F76" s="37">
        <v>57699.659999999902</v>
      </c>
      <c r="G76" s="38" t="s">
        <v>57</v>
      </c>
      <c r="H76" s="45">
        <v>201800010008207</v>
      </c>
      <c r="I76" s="40">
        <v>45354</v>
      </c>
      <c r="J76" s="40">
        <v>45354</v>
      </c>
      <c r="K76" s="41" t="s">
        <v>58</v>
      </c>
      <c r="L76" s="30"/>
      <c r="M76" s="30"/>
      <c r="N76" s="30"/>
      <c r="O76" s="30"/>
      <c r="P76" s="42"/>
      <c r="Q76" s="30"/>
      <c r="R76" s="30"/>
      <c r="S76" s="30"/>
      <c r="T76" s="30"/>
      <c r="U76" s="30"/>
      <c r="V76" s="30"/>
    </row>
    <row r="77" spans="1:22" ht="38.25" customHeight="1" x14ac:dyDescent="0.25">
      <c r="A77" s="35" t="s">
        <v>71</v>
      </c>
      <c r="B77" s="35"/>
      <c r="C77" s="35"/>
      <c r="D77" s="35"/>
      <c r="E77" s="35"/>
      <c r="F77" s="47">
        <v>120510.72</v>
      </c>
      <c r="G77" s="38" t="s">
        <v>57</v>
      </c>
      <c r="H77" s="45">
        <v>202100010024770</v>
      </c>
      <c r="I77" s="40">
        <v>45384</v>
      </c>
      <c r="J77" s="40">
        <v>45384</v>
      </c>
      <c r="K77" s="41" t="s">
        <v>58</v>
      </c>
      <c r="L77" s="30"/>
      <c r="M77" s="30"/>
      <c r="N77" s="30"/>
      <c r="O77" s="30"/>
      <c r="P77" s="42"/>
      <c r="Q77" s="30"/>
      <c r="R77" s="30"/>
      <c r="S77" s="30"/>
      <c r="T77" s="30"/>
      <c r="U77" s="30"/>
      <c r="V77" s="30"/>
    </row>
    <row r="78" spans="1:22" ht="38.25" customHeight="1" x14ac:dyDescent="0.25">
      <c r="A78" s="35" t="s">
        <v>71</v>
      </c>
      <c r="B78" s="35"/>
      <c r="C78" s="35"/>
      <c r="D78" s="35"/>
      <c r="E78" s="35"/>
      <c r="F78" s="47">
        <v>176797.38</v>
      </c>
      <c r="G78" s="38" t="s">
        <v>57</v>
      </c>
      <c r="H78" s="45">
        <v>202100010024770</v>
      </c>
      <c r="I78" s="40">
        <v>45415</v>
      </c>
      <c r="J78" s="40">
        <v>45415</v>
      </c>
      <c r="K78" s="41" t="s">
        <v>58</v>
      </c>
      <c r="L78" s="30"/>
      <c r="M78" s="30"/>
      <c r="N78" s="30"/>
      <c r="O78" s="30"/>
      <c r="P78" s="42"/>
      <c r="Q78" s="30"/>
      <c r="R78" s="30"/>
      <c r="S78" s="30"/>
      <c r="T78" s="30"/>
      <c r="U78" s="30"/>
      <c r="V78" s="30"/>
    </row>
    <row r="79" spans="1:22" ht="38.25" customHeight="1" x14ac:dyDescent="0.25">
      <c r="A79" s="35" t="s">
        <v>72</v>
      </c>
      <c r="B79" s="35"/>
      <c r="C79" s="35"/>
      <c r="D79" s="35"/>
      <c r="E79" s="35"/>
      <c r="F79" s="47">
        <v>153649.92000000001</v>
      </c>
      <c r="G79" s="38" t="s">
        <v>57</v>
      </c>
      <c r="H79" s="45">
        <v>202100010024770</v>
      </c>
      <c r="I79" s="40">
        <v>45444</v>
      </c>
      <c r="J79" s="40">
        <v>45444</v>
      </c>
      <c r="K79" s="41" t="s">
        <v>58</v>
      </c>
      <c r="L79" s="30"/>
      <c r="M79" s="30"/>
      <c r="N79" s="30"/>
      <c r="O79" s="30"/>
      <c r="P79" s="42"/>
      <c r="Q79" s="30"/>
      <c r="R79" s="30"/>
      <c r="S79" s="30"/>
      <c r="T79" s="30"/>
      <c r="U79" s="30"/>
      <c r="V79" s="30"/>
    </row>
    <row r="80" spans="1:22" ht="15" customHeight="1" x14ac:dyDescent="0.25">
      <c r="A80" s="35" t="s">
        <v>73</v>
      </c>
      <c r="B80" s="35"/>
      <c r="C80" s="35"/>
      <c r="D80" s="35"/>
      <c r="E80" s="35"/>
      <c r="F80" s="37"/>
      <c r="G80" s="38"/>
      <c r="H80" s="39"/>
      <c r="I80" s="40"/>
      <c r="J80" s="40"/>
      <c r="K80" s="41"/>
      <c r="L80" s="30"/>
      <c r="M80" s="30"/>
      <c r="N80" s="30"/>
      <c r="O80" s="30"/>
      <c r="P80" s="42"/>
      <c r="Q80" s="30"/>
      <c r="R80" s="30"/>
      <c r="S80" s="30"/>
      <c r="T80" s="30"/>
      <c r="U80" s="30"/>
      <c r="V80" s="30"/>
    </row>
    <row r="81" spans="1:22" ht="15.75" customHeight="1" x14ac:dyDescent="0.25">
      <c r="A81" s="48" t="s">
        <v>74</v>
      </c>
      <c r="B81" s="48"/>
      <c r="C81" s="48"/>
      <c r="D81" s="48"/>
      <c r="E81" s="48"/>
      <c r="F81" s="49">
        <f>SUM(F51:F80)</f>
        <v>28144030.299999997</v>
      </c>
      <c r="G81" s="50"/>
      <c r="H81" s="50"/>
      <c r="I81" s="50"/>
      <c r="J81" s="50"/>
      <c r="K81" s="50"/>
      <c r="L81" s="30"/>
      <c r="M81" s="30"/>
      <c r="N81" s="30"/>
      <c r="O81" s="30"/>
      <c r="P81" s="42"/>
      <c r="Q81" s="30"/>
      <c r="R81" s="30"/>
      <c r="S81" s="30"/>
      <c r="T81" s="30"/>
      <c r="U81" s="30"/>
      <c r="V81" s="30"/>
    </row>
    <row r="82" spans="1:22" ht="15.75" customHeight="1" x14ac:dyDescent="0.25">
      <c r="A82" s="51" t="s">
        <v>75</v>
      </c>
      <c r="B82" s="51"/>
      <c r="C82" s="51"/>
      <c r="D82" s="51"/>
      <c r="E82" s="51"/>
      <c r="F82" s="51"/>
      <c r="G82" s="51"/>
      <c r="H82" s="51"/>
      <c r="I82" s="42"/>
      <c r="J82" s="42"/>
      <c r="K82" s="42"/>
      <c r="L82" s="30"/>
      <c r="M82" s="30"/>
      <c r="N82" s="30"/>
      <c r="O82" s="30"/>
      <c r="P82" s="42"/>
      <c r="Q82" s="30"/>
      <c r="R82" s="30"/>
      <c r="S82" s="30"/>
      <c r="T82" s="30"/>
      <c r="U82" s="30"/>
      <c r="V82" s="30"/>
    </row>
    <row r="83" spans="1:22" ht="15.75" thickBot="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30"/>
      <c r="Q83" s="30"/>
      <c r="R83" s="30"/>
      <c r="S83" s="30"/>
      <c r="T83" s="30"/>
      <c r="U83" s="30"/>
      <c r="V83" s="30"/>
    </row>
    <row r="84" spans="1:22" ht="36.75" customHeight="1" thickBot="1" x14ac:dyDescent="0.3">
      <c r="A84" s="53" t="s">
        <v>76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42"/>
      <c r="M84" s="42"/>
      <c r="N84" s="42"/>
      <c r="O84" s="42"/>
      <c r="P84" s="30"/>
      <c r="Q84" s="30"/>
      <c r="R84" s="30"/>
      <c r="S84" s="30"/>
      <c r="T84" s="30"/>
      <c r="U84" s="30"/>
      <c r="V84" s="30"/>
    </row>
    <row r="85" spans="1:22" ht="36.75" customHeight="1" thickBot="1" x14ac:dyDescent="0.3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42"/>
      <c r="M85" s="42"/>
      <c r="N85" s="42"/>
      <c r="O85" s="42"/>
      <c r="P85" s="30"/>
      <c r="Q85" s="30"/>
      <c r="R85" s="30"/>
      <c r="S85" s="30"/>
      <c r="T85" s="30"/>
      <c r="U85" s="30"/>
      <c r="V85" s="30"/>
    </row>
    <row r="86" spans="1:22" x14ac:dyDescent="0.25">
      <c r="A86" s="30"/>
      <c r="B86" s="30"/>
      <c r="C86" s="31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</row>
    <row r="87" spans="1:22" ht="15" customHeight="1" x14ac:dyDescent="0.25">
      <c r="A87" s="51" t="s">
        <v>77</v>
      </c>
      <c r="B87" s="51"/>
      <c r="C87" s="51"/>
      <c r="D87" s="51"/>
      <c r="E87" s="51"/>
      <c r="F87" s="51"/>
      <c r="G87" s="51"/>
      <c r="H87" s="51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</row>
    <row r="88" spans="1:22" x14ac:dyDescent="0.25">
      <c r="A88" s="30"/>
      <c r="B88" s="30"/>
      <c r="C88" s="31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</row>
    <row r="89" spans="1:22" x14ac:dyDescent="0.25">
      <c r="A89" s="30"/>
      <c r="B89" s="30"/>
      <c r="C89" s="31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</row>
    <row r="90" spans="1:22" x14ac:dyDescent="0.25">
      <c r="A90" s="30"/>
      <c r="B90" s="30"/>
      <c r="C90" s="31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</row>
    <row r="91" spans="1:22" ht="15" customHeight="1" x14ac:dyDescent="0.25">
      <c r="A91" s="30"/>
      <c r="B91" s="30"/>
      <c r="C91" s="31"/>
      <c r="D91" s="54"/>
      <c r="E91" s="54"/>
      <c r="F91" s="54"/>
      <c r="I91" s="54"/>
      <c r="J91" s="54"/>
      <c r="K91" s="54"/>
      <c r="L91" s="54"/>
      <c r="M91" s="30"/>
      <c r="N91" s="30"/>
      <c r="O91" s="30"/>
      <c r="P91" s="30"/>
      <c r="Q91" s="30"/>
      <c r="R91" s="30"/>
      <c r="S91" s="30"/>
      <c r="T91" s="30"/>
      <c r="U91" s="30"/>
      <c r="V91" s="30"/>
    </row>
    <row r="92" spans="1:22" ht="31.5" customHeight="1" x14ac:dyDescent="0.25">
      <c r="A92" s="30"/>
      <c r="B92" s="30"/>
      <c r="C92" s="31"/>
      <c r="D92" s="54"/>
      <c r="E92" s="54"/>
      <c r="F92" s="54"/>
      <c r="I92" s="54"/>
      <c r="J92" s="54"/>
      <c r="K92" s="54"/>
      <c r="L92" s="54"/>
      <c r="M92" s="30"/>
      <c r="N92" s="30"/>
      <c r="O92" s="30"/>
      <c r="P92" s="30"/>
      <c r="Q92" s="30"/>
      <c r="R92" s="30"/>
      <c r="S92" s="30"/>
      <c r="T92" s="30"/>
      <c r="U92" s="30"/>
      <c r="V92" s="30"/>
    </row>
    <row r="93" spans="1:22" x14ac:dyDescent="0.25">
      <c r="A93" s="30"/>
      <c r="B93" s="30"/>
      <c r="C93" s="31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</row>
    <row r="94" spans="1:22" x14ac:dyDescent="0.25">
      <c r="A94" s="30"/>
      <c r="B94" s="30"/>
      <c r="C94" s="31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</row>
    <row r="95" spans="1:22" x14ac:dyDescent="0.25">
      <c r="A95" s="30"/>
      <c r="B95" s="30"/>
      <c r="C95" s="31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</row>
    <row r="96" spans="1:22" x14ac:dyDescent="0.25">
      <c r="A96" s="30"/>
      <c r="B96" s="30"/>
      <c r="C96" s="31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</row>
    <row r="97" spans="1:22" x14ac:dyDescent="0.25">
      <c r="A97" s="30"/>
      <c r="B97" s="30"/>
      <c r="C97" s="31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</row>
    <row r="98" spans="1:22" x14ac:dyDescent="0.25">
      <c r="A98" s="30"/>
      <c r="B98" s="30"/>
      <c r="C98" s="31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</row>
    <row r="99" spans="1:22" x14ac:dyDescent="0.25">
      <c r="A99" s="30"/>
      <c r="B99" s="30"/>
      <c r="C99" s="31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</row>
    <row r="100" spans="1:22" x14ac:dyDescent="0.25">
      <c r="A100" s="30"/>
      <c r="B100" s="30"/>
      <c r="C100" s="31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  <row r="101" spans="1:22" x14ac:dyDescent="0.25">
      <c r="A101" s="30"/>
      <c r="B101" s="30"/>
      <c r="C101" s="31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</row>
    <row r="102" spans="1:22" x14ac:dyDescent="0.25">
      <c r="A102" s="30"/>
      <c r="B102" s="30"/>
      <c r="C102" s="31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</row>
    <row r="103" spans="1:22" x14ac:dyDescent="0.25">
      <c r="A103" s="55"/>
      <c r="B103" s="55"/>
      <c r="C103" s="56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</row>
    <row r="104" spans="1:22" x14ac:dyDescent="0.25">
      <c r="A104" s="55"/>
      <c r="B104" s="55"/>
      <c r="C104" s="56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spans="1:22" x14ac:dyDescent="0.25">
      <c r="A105" s="55"/>
      <c r="B105" s="55"/>
      <c r="C105" s="56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spans="1:22" x14ac:dyDescent="0.25">
      <c r="A106" s="55"/>
      <c r="B106" s="55"/>
      <c r="C106" s="56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spans="1:22" x14ac:dyDescent="0.25">
      <c r="A107" s="55"/>
      <c r="B107" s="55"/>
      <c r="C107" s="56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spans="1:22" x14ac:dyDescent="0.25">
      <c r="A108" s="55"/>
      <c r="B108" s="55"/>
      <c r="C108" s="56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</row>
    <row r="109" spans="1:22" x14ac:dyDescent="0.25">
      <c r="A109" s="55"/>
      <c r="B109" s="55"/>
      <c r="C109" s="56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</row>
    <row r="110" spans="1:22" x14ac:dyDescent="0.25">
      <c r="A110" s="55"/>
      <c r="B110" s="55"/>
      <c r="C110" s="56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</row>
    <row r="111" spans="1:22" x14ac:dyDescent="0.25">
      <c r="A111" s="55"/>
      <c r="B111" s="55"/>
      <c r="C111" s="56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</row>
    <row r="112" spans="1:22" x14ac:dyDescent="0.25">
      <c r="A112" s="55"/>
      <c r="B112" s="55"/>
      <c r="C112" s="56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</row>
    <row r="113" spans="1:22" x14ac:dyDescent="0.25">
      <c r="A113" s="55"/>
      <c r="B113" s="55"/>
      <c r="C113" s="56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</row>
    <row r="114" spans="1:22" x14ac:dyDescent="0.25">
      <c r="A114" s="55"/>
      <c r="B114" s="55"/>
      <c r="C114" s="56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  <row r="115" spans="1:22" x14ac:dyDescent="0.25">
      <c r="A115" s="55"/>
      <c r="B115" s="55"/>
      <c r="C115" s="56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spans="1:22" x14ac:dyDescent="0.25">
      <c r="A116" s="55"/>
      <c r="B116" s="55"/>
      <c r="C116" s="56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</row>
    <row r="117" spans="1:22" x14ac:dyDescent="0.25">
      <c r="A117" s="55"/>
      <c r="B117" s="55"/>
      <c r="C117" s="56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</row>
    <row r="118" spans="1:22" x14ac:dyDescent="0.25">
      <c r="A118" s="55"/>
      <c r="B118" s="55"/>
      <c r="C118" s="56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</row>
    <row r="119" spans="1:22" x14ac:dyDescent="0.25">
      <c r="A119" s="55"/>
      <c r="B119" s="55"/>
      <c r="C119" s="56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</row>
    <row r="120" spans="1:22" x14ac:dyDescent="0.25">
      <c r="A120" s="55"/>
      <c r="B120" s="55"/>
      <c r="C120" s="56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</row>
    <row r="121" spans="1:22" x14ac:dyDescent="0.25">
      <c r="A121" s="55"/>
      <c r="B121" s="55"/>
      <c r="C121" s="56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</row>
    <row r="122" spans="1:22" x14ac:dyDescent="0.25">
      <c r="A122" s="55"/>
      <c r="B122" s="55"/>
      <c r="C122" s="56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</row>
    <row r="123" spans="1:22" x14ac:dyDescent="0.25">
      <c r="A123" s="55"/>
      <c r="B123" s="55"/>
      <c r="C123" s="56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</row>
    <row r="124" spans="1:22" x14ac:dyDescent="0.25">
      <c r="A124" s="55"/>
      <c r="B124" s="55"/>
      <c r="C124" s="56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</row>
    <row r="125" spans="1:22" x14ac:dyDescent="0.25">
      <c r="A125" s="55"/>
      <c r="B125" s="55"/>
      <c r="C125" s="56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</row>
    <row r="126" spans="1:22" x14ac:dyDescent="0.25">
      <c r="A126" s="55"/>
      <c r="B126" s="55"/>
      <c r="C126" s="56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</row>
    <row r="127" spans="1:22" x14ac:dyDescent="0.25">
      <c r="A127" s="55"/>
      <c r="B127" s="55"/>
      <c r="C127" s="56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</row>
    <row r="128" spans="1:22" x14ac:dyDescent="0.25">
      <c r="A128" s="55"/>
      <c r="B128" s="55"/>
      <c r="C128" s="56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</row>
    <row r="129" spans="1:22" x14ac:dyDescent="0.25">
      <c r="A129" s="55"/>
      <c r="B129" s="55"/>
      <c r="C129" s="56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</row>
  </sheetData>
  <autoFilter ref="F50:K51" xr:uid="{00000000-0009-0000-0000-000006000000}"/>
  <mergeCells count="75">
    <mergeCell ref="A87:H87"/>
    <mergeCell ref="D91:F91"/>
    <mergeCell ref="I91:L91"/>
    <mergeCell ref="D92:F92"/>
    <mergeCell ref="I92:L92"/>
    <mergeCell ref="A79:E79"/>
    <mergeCell ref="A80:E80"/>
    <mergeCell ref="A81:E81"/>
    <mergeCell ref="A82:H82"/>
    <mergeCell ref="A83:O83"/>
    <mergeCell ref="A84:K85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K49"/>
    <mergeCell ref="A50:E50"/>
    <mergeCell ref="A51:E51"/>
    <mergeCell ref="A52:E52"/>
    <mergeCell ref="A53:E53"/>
    <mergeCell ref="A54:E54"/>
    <mergeCell ref="A41:E42"/>
    <mergeCell ref="A43:E43"/>
    <mergeCell ref="A44:E44"/>
    <mergeCell ref="A45:E45"/>
    <mergeCell ref="A46:E46"/>
    <mergeCell ref="A47:E47"/>
    <mergeCell ref="K20:N20"/>
    <mergeCell ref="O20:P20"/>
    <mergeCell ref="R20:S20"/>
    <mergeCell ref="T20:U20"/>
    <mergeCell ref="V20:V21"/>
    <mergeCell ref="A40:E40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75277777777777799" bottom="0.78749999999999998" header="0.511811023622047" footer="0.51180555555555596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HGG</vt:lpstr>
      <vt:lpstr>HGG!Area_de_impressao</vt:lpstr>
      <vt:lpstr>HGG!Titulos_de_impressao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2024-07-26T17:33:42Z</dcterms:created>
  <dcterms:modified xsi:type="dcterms:W3CDTF">2024-07-26T17:34:35Z</dcterms:modified>
</cp:coreProperties>
</file>